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5805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<sst xmlns="http://schemas.openxmlformats.org/spreadsheetml/2006/main" count="57" uniqueCount="55">
  <si>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Sr no.</t>
  </si>
  <si>
    <t>Kelvin</t>
  </si>
  <si>
    <t>Kelvin/273</t>
  </si>
  <si>
    <t>altitude</t>
  </si>
  <si>
    <t>meters</t>
  </si>
  <si>
    <t>barometric</t>
  </si>
  <si>
    <t>10335/p</t>
  </si>
  <si>
    <t>mmwg</t>
  </si>
  <si>
    <t>factor</t>
  </si>
  <si>
    <t>draft in gas system like at entry of fan= -500 mmwg</t>
  </si>
  <si>
    <t>2490*0.402=1000</t>
  </si>
  <si>
    <t xml:space="preserve">when static pr. Is negative, same has to be allowed for to work out actual </t>
  </si>
  <si>
    <t>barometric pressure.</t>
  </si>
  <si>
    <t>when static pr. Is positive only barometric pressure at site needs to be</t>
  </si>
  <si>
    <t>taken into account.</t>
  </si>
  <si>
    <t>rs 26</t>
  </si>
  <si>
    <t>#</t>
  </si>
  <si>
    <t>pressure</t>
  </si>
  <si>
    <t>p</t>
  </si>
  <si>
    <t>a*c</t>
  </si>
  <si>
    <t>1/d</t>
  </si>
  <si>
    <t>example</t>
  </si>
  <si>
    <t>K</t>
  </si>
  <si>
    <t>obtain Kelvin using 'rs 24'</t>
  </si>
  <si>
    <t>obtain barometric pressure at any altitude using 'rs 25'</t>
  </si>
  <si>
    <t>compiled</t>
  </si>
  <si>
    <t>gas volume of 1000 nm</t>
  </si>
  <si>
    <r>
      <t>nm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0"/>
      </rPr>
      <t>would be converted into  m</t>
    </r>
    <r>
      <rPr>
        <vertAlign val="superscript"/>
        <sz val="10"/>
        <rFont val="Arial"/>
        <family val="2"/>
      </rPr>
      <t xml:space="preserve">3 </t>
    </r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</si>
  <si>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0"/>
      </rPr>
      <t>by the following</t>
    </r>
  </si>
  <si>
    <r>
      <t>for converting 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into nm</t>
    </r>
  </si>
  <si>
    <r>
      <t>o nm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0"/>
      </rPr>
      <t>, factor = 1/2.49 = 0.402</t>
    </r>
  </si>
  <si>
    <t>t</t>
  </si>
  <si>
    <t>Temp.</t>
  </si>
  <si>
    <t>c =</t>
  </si>
  <si>
    <t>d =</t>
  </si>
  <si>
    <t>e =</t>
  </si>
  <si>
    <t>barometric pr. at sea level is 10335 mmwg</t>
  </si>
  <si>
    <t>altitude at place 300 metres. Barometric pr. at place=9972mmwg</t>
  </si>
  <si>
    <r>
      <t xml:space="preserve">temp. of gas 350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c. </t>
    </r>
  </si>
  <si>
    <t>final</t>
  </si>
  <si>
    <t>(kelvin/273)*1033/(9972-500) = 2.49</t>
  </si>
  <si>
    <t xml:space="preserve">checked </t>
  </si>
  <si>
    <t>corrected</t>
  </si>
  <si>
    <r>
      <t>actual gas volume = 1000 *2.49 = 2490 m</t>
    </r>
    <r>
      <rPr>
        <vertAlign val="superscript"/>
        <sz val="10"/>
        <rFont val="Arial"/>
        <family val="2"/>
      </rPr>
      <t>3</t>
    </r>
  </si>
  <si>
    <t>inputs</t>
  </si>
  <si>
    <t>calculated outputs</t>
  </si>
  <si>
    <t>30/12/06</t>
  </si>
  <si>
    <t>a = K/273</t>
  </si>
  <si>
    <t>W1.20</t>
  </si>
  <si>
    <r>
      <t>Factors to convert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to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and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to NM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</si>
  <si>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from</t>
    </r>
  </si>
  <si>
    <r>
      <t>NM</t>
    </r>
    <r>
      <rPr>
        <b/>
        <vertAlign val="superscript"/>
        <sz val="10"/>
        <rFont val="Arial"/>
        <family val="2"/>
      </rPr>
      <t>3 from</t>
    </r>
  </si>
  <si>
    <r>
      <t>o</t>
    </r>
    <r>
      <rPr>
        <b/>
        <sz val="10"/>
        <rFont val="Arial"/>
        <family val="2"/>
      </rPr>
      <t xml:space="preserve"> C</t>
    </r>
  </si>
  <si>
    <r>
      <t>NM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</si>
  <si>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 xml:space="preserve">3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</si>
</sst>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2" fillId="33" borderId="0" xfId="0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="120" zoomScaleNormal="120" zoomScalePageLayoutView="0" workbookViewId="0" topLeftCell="A28">
      <selection activeCell="I21" sqref="I21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7.7109375" style="0" customWidth="1"/>
    <col min="4" max="4" width="9.00390625" style="0" customWidth="1"/>
    <col min="5" max="5" width="6.7109375" style="0" customWidth="1"/>
    <col min="6" max="6" width="9.7109375" style="0" customWidth="1"/>
    <col min="7" max="7" width="7.7109375" style="0" customWidth="1"/>
    <col min="8" max="8" width="8.7109375" style="0" customWidth="1"/>
    <col min="9" max="9" width="10.28125" style="0" customWidth="1"/>
  </cols>
  <sheetData>
    <row r="2" ht="12.75">
      <c r="B2" s="2" t="s">
        <v>48</v>
      </c>
    </row>
    <row r="4" ht="12.75">
      <c r="I4" s="1"/>
    </row>
    <row r="8" spans="4:9" ht="14.25">
      <c r="D8" s="18" t="s">
        <v>49</v>
      </c>
      <c r="E8" s="18"/>
      <c r="F8" s="18"/>
      <c r="G8" s="18"/>
      <c r="H8" s="18"/>
      <c r="I8" s="18"/>
    </row>
    <row r="10" spans="1:9" ht="14.25">
      <c r="A10" s="15" t="s">
        <v>0</v>
      </c>
      <c r="B10" s="15" t="s">
        <v>32</v>
      </c>
      <c r="C10" s="15" t="s">
        <v>1</v>
      </c>
      <c r="D10" s="15" t="s">
        <v>2</v>
      </c>
      <c r="E10" s="15" t="s">
        <v>3</v>
      </c>
      <c r="F10" s="15" t="s">
        <v>5</v>
      </c>
      <c r="G10" s="15"/>
      <c r="H10" s="15" t="s">
        <v>50</v>
      </c>
      <c r="I10" s="15" t="s">
        <v>51</v>
      </c>
    </row>
    <row r="11" spans="1:11" ht="14.25">
      <c r="A11" s="15"/>
      <c r="B11" s="19" t="s">
        <v>52</v>
      </c>
      <c r="C11" s="15"/>
      <c r="D11" s="15"/>
      <c r="E11" s="15" t="s">
        <v>4</v>
      </c>
      <c r="F11" s="15" t="s">
        <v>17</v>
      </c>
      <c r="G11" s="15"/>
      <c r="H11" s="15" t="s">
        <v>53</v>
      </c>
      <c r="I11" s="15" t="s">
        <v>54</v>
      </c>
      <c r="K11" s="5"/>
    </row>
    <row r="12" spans="1:9" ht="12.75">
      <c r="A12" s="3"/>
      <c r="B12" s="3"/>
      <c r="C12" s="3"/>
      <c r="D12" s="3"/>
      <c r="E12" s="15"/>
      <c r="F12" s="15" t="s">
        <v>7</v>
      </c>
      <c r="G12" s="3"/>
      <c r="H12" s="3"/>
      <c r="I12" s="3"/>
    </row>
    <row r="13" spans="1:9" ht="12.75">
      <c r="A13" s="3"/>
      <c r="B13" s="3"/>
      <c r="C13" s="3"/>
      <c r="D13" s="3"/>
      <c r="E13" s="15"/>
      <c r="F13" s="15"/>
      <c r="G13" s="3"/>
      <c r="H13" s="3"/>
      <c r="I13" s="3"/>
    </row>
    <row r="14" spans="1:9" ht="12.75">
      <c r="A14" s="3"/>
      <c r="B14" s="3"/>
      <c r="C14" s="3"/>
      <c r="D14" s="3"/>
      <c r="E14" s="15"/>
      <c r="F14" s="15"/>
      <c r="G14" s="3"/>
      <c r="H14" s="3"/>
      <c r="I14" s="3"/>
    </row>
    <row r="15" spans="2:12" ht="12.75">
      <c r="B15" s="3" t="s">
        <v>31</v>
      </c>
      <c r="C15" s="3" t="s">
        <v>22</v>
      </c>
      <c r="D15" t="s">
        <v>47</v>
      </c>
      <c r="F15" s="3" t="s">
        <v>18</v>
      </c>
      <c r="G15" s="3" t="s">
        <v>33</v>
      </c>
      <c r="H15" s="3" t="s">
        <v>34</v>
      </c>
      <c r="I15" s="3" t="s">
        <v>35</v>
      </c>
      <c r="L15" s="2"/>
    </row>
    <row r="16" spans="6:9" ht="12.75">
      <c r="F16" s="3" t="s">
        <v>16</v>
      </c>
      <c r="G16" t="s">
        <v>6</v>
      </c>
      <c r="H16" s="4" t="s">
        <v>19</v>
      </c>
      <c r="I16" s="4" t="s">
        <v>20</v>
      </c>
    </row>
    <row r="18" spans="4:9" ht="12.75">
      <c r="D18" s="3"/>
      <c r="G18" s="3"/>
      <c r="H18" s="3"/>
      <c r="I18" s="3"/>
    </row>
    <row r="19" spans="2:9" ht="12.75">
      <c r="B19" s="7">
        <v>0</v>
      </c>
      <c r="C19" s="8">
        <f>+(273+B19)</f>
        <v>273</v>
      </c>
      <c r="D19" s="8">
        <f>+C19/273</f>
        <v>1</v>
      </c>
      <c r="E19" s="7">
        <v>0</v>
      </c>
      <c r="F19" s="11">
        <f>10335*POWER((1-0.0000226*E19),5.255)</f>
        <v>10335</v>
      </c>
      <c r="G19" s="8">
        <f>10335/F19</f>
        <v>1</v>
      </c>
      <c r="H19" s="12">
        <f>+D19*G19</f>
        <v>1</v>
      </c>
      <c r="I19" s="8">
        <f>1/H19</f>
        <v>1</v>
      </c>
    </row>
    <row r="20" spans="2:9" ht="12.75">
      <c r="B20" s="7"/>
      <c r="C20" s="8"/>
      <c r="D20" s="8"/>
      <c r="E20" s="7"/>
      <c r="F20" s="8"/>
      <c r="G20" s="8"/>
      <c r="H20" s="8"/>
      <c r="I20" s="8"/>
    </row>
    <row r="21" spans="2:9" ht="12.75">
      <c r="B21" s="7">
        <v>200</v>
      </c>
      <c r="C21" s="8">
        <f>+(273+B21)</f>
        <v>473</v>
      </c>
      <c r="D21" s="9">
        <f>+C21/273</f>
        <v>1.7326007326007327</v>
      </c>
      <c r="E21" s="7">
        <v>50</v>
      </c>
      <c r="F21" s="11">
        <f>10335*POWER((1-0.0000226*E21),5.255)</f>
        <v>10273.776578932368</v>
      </c>
      <c r="G21" s="9">
        <f>10335/F21</f>
        <v>1.0059591933499097</v>
      </c>
      <c r="H21" s="9">
        <f>+D21*G21</f>
        <v>1.7429256353644955</v>
      </c>
      <c r="I21" s="9">
        <f>1/H21</f>
        <v>0.5737479440945118</v>
      </c>
    </row>
    <row r="22" spans="2:9" ht="12.75">
      <c r="B22" s="7"/>
      <c r="C22" s="8"/>
      <c r="D22" s="8"/>
      <c r="E22" s="7"/>
      <c r="F22" s="8"/>
      <c r="G22" s="8"/>
      <c r="H22" s="8"/>
      <c r="I22" s="8"/>
    </row>
    <row r="23" spans="2:9" ht="14.25">
      <c r="B23" s="7"/>
      <c r="C23" s="8"/>
      <c r="D23" s="8"/>
      <c r="E23" s="10"/>
      <c r="F23" s="8"/>
      <c r="G23" s="8"/>
      <c r="H23" s="8"/>
      <c r="I23" s="8"/>
    </row>
    <row r="24" spans="2:9" ht="12.75">
      <c r="B24" s="7">
        <v>300</v>
      </c>
      <c r="C24" s="8">
        <f>+(273+B24)</f>
        <v>573</v>
      </c>
      <c r="D24" s="9">
        <f>+C24/273</f>
        <v>2.098901098901099</v>
      </c>
      <c r="E24" s="7">
        <v>200</v>
      </c>
      <c r="F24" s="11">
        <f>10335*POWER((1-0.0000226*E24),5.255)</f>
        <v>10091.86597075563</v>
      </c>
      <c r="G24" s="9">
        <f>10335/F24</f>
        <v>1.0240920787046643</v>
      </c>
      <c r="H24" s="9">
        <f>+D24*G24</f>
        <v>2.1494679893691306</v>
      </c>
      <c r="I24" s="9">
        <f>1/H24</f>
        <v>0.46523139909308453</v>
      </c>
    </row>
    <row r="25" spans="2:9" ht="12.75">
      <c r="B25" s="7"/>
      <c r="C25" s="8"/>
      <c r="D25" s="8"/>
      <c r="E25" s="7"/>
      <c r="F25" s="8"/>
      <c r="G25" s="8"/>
      <c r="H25" s="8"/>
      <c r="I25" s="8"/>
    </row>
    <row r="26" spans="2:9" ht="12.75">
      <c r="B26" s="7"/>
      <c r="C26" s="8"/>
      <c r="D26" s="8"/>
      <c r="E26" s="7"/>
      <c r="F26" s="8"/>
      <c r="G26" s="8"/>
      <c r="H26" s="8"/>
      <c r="I26" s="8"/>
    </row>
    <row r="27" spans="2:9" ht="12.75">
      <c r="B27" s="7">
        <v>350</v>
      </c>
      <c r="C27" s="8">
        <f>+(273+B27)</f>
        <v>623</v>
      </c>
      <c r="D27" s="9">
        <f>+C27/273</f>
        <v>2.282051282051282</v>
      </c>
      <c r="E27" s="7">
        <v>300</v>
      </c>
      <c r="F27" s="11">
        <f>10335*POWER((1-0.0000226*E27),5.255)</f>
        <v>9972.047833561915</v>
      </c>
      <c r="G27" s="9">
        <f>10335/F27</f>
        <v>1.0363969540154563</v>
      </c>
      <c r="H27" s="9">
        <f>+D27*G27</f>
        <v>2.3651109976250155</v>
      </c>
      <c r="I27" s="9">
        <f>1/H27</f>
        <v>0.4228131368904777</v>
      </c>
    </row>
    <row r="29" spans="2:3" ht="12.75">
      <c r="B29" s="3" t="s">
        <v>22</v>
      </c>
      <c r="C29" t="s">
        <v>23</v>
      </c>
    </row>
    <row r="30" spans="2:3" ht="12.75">
      <c r="B30" s="3" t="s">
        <v>16</v>
      </c>
      <c r="C30" t="s">
        <v>24</v>
      </c>
    </row>
    <row r="31" ht="12.75">
      <c r="C31" t="s">
        <v>11</v>
      </c>
    </row>
    <row r="32" spans="3:5" ht="14.25">
      <c r="C32" t="s">
        <v>12</v>
      </c>
      <c r="E32" s="5"/>
    </row>
    <row r="33" ht="12.75">
      <c r="C33" t="s">
        <v>21</v>
      </c>
    </row>
    <row r="34" spans="3:7" ht="12.75">
      <c r="C34" s="17" t="s">
        <v>36</v>
      </c>
      <c r="D34" s="17"/>
      <c r="E34" s="17"/>
      <c r="F34" s="17"/>
      <c r="G34" s="17"/>
    </row>
    <row r="35" spans="3:9" ht="12.75">
      <c r="C35" s="16" t="s">
        <v>37</v>
      </c>
      <c r="D35" s="16"/>
      <c r="E35" s="16"/>
      <c r="F35" s="16"/>
      <c r="G35" s="16"/>
      <c r="H35" s="16"/>
      <c r="I35" s="16"/>
    </row>
    <row r="36" ht="12.75">
      <c r="C36" t="s">
        <v>9</v>
      </c>
    </row>
    <row r="37" spans="3:5" ht="14.25">
      <c r="C37" s="16" t="s">
        <v>38</v>
      </c>
      <c r="D37" s="16"/>
      <c r="E37" s="16"/>
    </row>
    <row r="38" spans="3:8" ht="14.25">
      <c r="C38" t="s">
        <v>26</v>
      </c>
      <c r="E38" t="s">
        <v>27</v>
      </c>
      <c r="H38" t="s">
        <v>28</v>
      </c>
    </row>
    <row r="39" ht="12.75">
      <c r="C39" t="s">
        <v>8</v>
      </c>
    </row>
    <row r="40" spans="3:7" ht="12.75">
      <c r="C40" s="16" t="s">
        <v>40</v>
      </c>
      <c r="D40" s="16"/>
      <c r="E40" s="16"/>
      <c r="F40" s="16"/>
      <c r="G40" s="16"/>
    </row>
    <row r="41" spans="3:7" ht="14.25">
      <c r="C41" s="6" t="s">
        <v>43</v>
      </c>
      <c r="D41" s="6"/>
      <c r="E41" s="6"/>
      <c r="F41" s="6"/>
      <c r="G41" s="6"/>
    </row>
    <row r="42" spans="3:8" ht="12.75">
      <c r="C42" s="17"/>
      <c r="D42" s="17"/>
      <c r="E42" s="17"/>
      <c r="F42" s="17"/>
      <c r="G42" s="17"/>
      <c r="H42" s="17"/>
    </row>
    <row r="44" spans="3:5" ht="14.25">
      <c r="C44" t="s">
        <v>29</v>
      </c>
      <c r="E44" t="s">
        <v>30</v>
      </c>
    </row>
    <row r="45" ht="12.75">
      <c r="C45" t="s">
        <v>10</v>
      </c>
    </row>
    <row r="47" ht="12.75">
      <c r="C47" t="s">
        <v>13</v>
      </c>
    </row>
    <row r="48" ht="12.75">
      <c r="C48" t="s">
        <v>14</v>
      </c>
    </row>
    <row r="50" spans="3:5" ht="12.75">
      <c r="C50" s="13"/>
      <c r="D50" s="16" t="s">
        <v>44</v>
      </c>
      <c r="E50" s="16"/>
    </row>
    <row r="51" spans="3:5" ht="12.75">
      <c r="C51" s="14"/>
      <c r="D51" s="16" t="s">
        <v>45</v>
      </c>
      <c r="E51" s="16"/>
    </row>
    <row r="53" ht="12.75">
      <c r="C53" t="s">
        <v>39</v>
      </c>
    </row>
    <row r="54" spans="3:4" ht="12.75">
      <c r="C54" t="s">
        <v>15</v>
      </c>
      <c r="D54" t="s">
        <v>41</v>
      </c>
    </row>
    <row r="55" spans="4:8" ht="12.75">
      <c r="D55" t="s">
        <v>42</v>
      </c>
      <c r="F55" t="s">
        <v>46</v>
      </c>
      <c r="H55" t="s">
        <v>25</v>
      </c>
    </row>
  </sheetData>
  <sheetProtection/>
  <mergeCells count="8">
    <mergeCell ref="D50:E50"/>
    <mergeCell ref="D51:E51"/>
    <mergeCell ref="C42:H42"/>
    <mergeCell ref="C40:G40"/>
    <mergeCell ref="D8:I8"/>
    <mergeCell ref="C34:G34"/>
    <mergeCell ref="C35:I35"/>
    <mergeCell ref="C37:E37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Deolalkar</cp:lastModifiedBy>
  <cp:lastPrinted>2006-05-25T07:17:21Z</cp:lastPrinted>
  <dcterms:created xsi:type="dcterms:W3CDTF">2001-10-10T10:03:24Z</dcterms:created>
  <dcterms:modified xsi:type="dcterms:W3CDTF">2019-08-04T10:45:40Z</dcterms:modified>
  <cp:category/>
  <cp:version/>
  <cp:contentType/>
  <cp:contentStatus/>
</cp:coreProperties>
</file>